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500"/>
  </bookViews>
  <sheets>
    <sheet name="Plan1" sheetId="1" r:id="rId1"/>
    <sheet name="Plan2" sheetId="2" r:id="rId2"/>
    <sheet name="Plan3" sheetId="3" r:id="rId3"/>
  </sheets>
  <definedNames>
    <definedName name="_xlnm.Print_Area" localSheetId="0">Plan1!$A$1:$I$24</definedName>
    <definedName name="j" localSheetId="0">Plan1!$A$1:$I$24</definedName>
    <definedName name="Print_Area_0" localSheetId="0">Plan1!$A$1:$I$24</definedName>
    <definedName name="Print_Area_0_0" localSheetId="0">Plan1!$A$1:$I$24</definedName>
  </definedNames>
  <calcPr calcId="1257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22" i="1"/>
  <c r="H15"/>
  <c r="I11"/>
  <c r="I21"/>
  <c r="C22"/>
  <c r="H22"/>
  <c r="G22"/>
  <c r="F22"/>
  <c r="I20"/>
  <c r="I19"/>
  <c r="I18"/>
  <c r="I17"/>
  <c r="I16"/>
  <c r="I15"/>
  <c r="D15"/>
  <c r="D22" s="1"/>
  <c r="I14"/>
  <c r="I13"/>
  <c r="B13"/>
  <c r="I12"/>
  <c r="B11"/>
  <c r="B22" s="1"/>
  <c r="I10"/>
  <c r="I22" l="1"/>
</calcChain>
</file>

<file path=xl/sharedStrings.xml><?xml version="1.0" encoding="utf-8"?>
<sst xmlns="http://schemas.openxmlformats.org/spreadsheetml/2006/main" count="28" uniqueCount="27">
  <si>
    <t>Composição das receitas mensais da Assembleia Legislativa do Estado de Santa Catarina por fontes de recursos - Exercício de 2016</t>
  </si>
  <si>
    <t>Mês/Ano</t>
  </si>
  <si>
    <t>Recursos ordinários recursos do tesouro RDL</t>
  </si>
  <si>
    <t>Remuneração de disponibilidade bancária - Legislativo -rec tesouro - exercício corrente</t>
  </si>
  <si>
    <t>Contribuição previdenciária recursos de outras fontes exercício corrente</t>
  </si>
  <si>
    <t>Receitas diversas  FUNDO SOCIAL  recursos do tesouro exercício corrente</t>
  </si>
  <si>
    <t>Receitas diversas       SEITEC  recursos do tesouro exercício corrente</t>
  </si>
  <si>
    <t>Recursos Patrimoniais primários recursos do tesouro  - exercício corrente</t>
  </si>
  <si>
    <t>TOTAL</t>
  </si>
  <si>
    <t>0.1.00.000000</t>
  </si>
  <si>
    <t>0.1.81.000000</t>
  </si>
  <si>
    <t>0.2.50.000000</t>
  </si>
  <si>
    <t>0.1.61.000000</t>
  </si>
  <si>
    <t>0.1.62.000000</t>
  </si>
  <si>
    <t>0.1.60.000000</t>
  </si>
  <si>
    <t>MÊS</t>
  </si>
  <si>
    <t>REC. LIQ.DISP.</t>
  </si>
  <si>
    <t>REND.APLIC.</t>
  </si>
  <si>
    <t>IPREV. F. 250</t>
  </si>
  <si>
    <t>FUNDO SOCIAL</t>
  </si>
  <si>
    <t>SEITEC</t>
  </si>
  <si>
    <t>CONTRATO BB</t>
  </si>
  <si>
    <t>Total</t>
  </si>
  <si>
    <t>Dados Extraídos do Sistema Integrado de Planejamento e Gestão Fiscal de Santa Catarina - SIGEF/SC</t>
  </si>
  <si>
    <t>Recursos ordinários diversos</t>
  </si>
  <si>
    <t>0.1.01.000000</t>
  </si>
  <si>
    <t>INDEN. REST.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</si>
</sst>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64" formatCode="_(* #,##0.00_);_(* \(#,##0.00\);_(* \-??_);_(@_)"/>
    <numFmt numFmtId="165" formatCode="mmmm\-yy;@"/>
  </numFmts>
  <fonts count="11">
    <font>
      <sz val="11"/>
      <color rgb="FF000000"/>
      <name val="Calibri"/>
      <family val="2"/>
      <charset val="1"/>
    </font>
    <font>
      <b/>
      <sz val="12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  <font>
      <sz val="9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11"/>
      <color rgb="FF00B0F0"/>
      <name val="Arial"/>
      <family val="2"/>
      <charset val="1"/>
    </font>
    <font>
      <sz val="11"/>
      <color theme="1"/>
      <name val="Arial"/>
      <family val="2"/>
      <charset val="1"/>
    </font>
    <font>
      <b/>
      <sz val="11"/>
      <color theme="1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DDD9C3"/>
        <bgColor rgb="FFD7E4BD"/>
      </patternFill>
    </fill>
    <fill>
      <patternFill patternType="solid">
        <fgColor rgb="FFFFFFFF"/>
        <bgColor rgb="FFEEECE1"/>
      </patternFill>
    </fill>
    <fill>
      <patternFill patternType="solid">
        <fgColor rgb="FFD7E4BD"/>
        <bgColor rgb="FFDDD9C3"/>
      </patternFill>
    </fill>
    <fill>
      <patternFill patternType="solid">
        <fgColor rgb="FFEEECE1"/>
        <bgColor rgb="FFD7E4BD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164" fontId="7" fillId="0" borderId="0" applyBorder="0" applyProtection="0"/>
    <xf numFmtId="9" fontId="7" fillId="0" borderId="0" applyBorder="0" applyProtection="0"/>
  </cellStyleXfs>
  <cellXfs count="34">
    <xf numFmtId="0" fontId="0" fillId="0" borderId="0" xfId="0"/>
    <xf numFmtId="0" fontId="2" fillId="0" borderId="0" xfId="0" applyFont="1" applyAlignment="1">
      <alignment vertical="center"/>
    </xf>
    <xf numFmtId="0" fontId="3" fillId="3" borderId="0" xfId="0" applyFont="1" applyFill="1" applyAlignment="1"/>
    <xf numFmtId="0" fontId="3" fillId="3" borderId="0" xfId="0" applyFont="1" applyFill="1" applyAlignment="1">
      <alignment horizontal="center"/>
    </xf>
    <xf numFmtId="0" fontId="0" fillId="3" borderId="0" xfId="0" applyFill="1"/>
    <xf numFmtId="164" fontId="4" fillId="2" borderId="2" xfId="1" applyFont="1" applyFill="1" applyBorder="1" applyAlignment="1" applyProtection="1">
      <alignment horizontal="center" vertical="center" wrapText="1"/>
    </xf>
    <xf numFmtId="164" fontId="4" fillId="2" borderId="4" xfId="1" applyFont="1" applyFill="1" applyBorder="1" applyAlignment="1" applyProtection="1">
      <alignment horizontal="center" vertical="center"/>
    </xf>
    <xf numFmtId="0" fontId="2" fillId="4" borderId="3" xfId="0" applyFont="1" applyFill="1" applyBorder="1" applyAlignment="1">
      <alignment horizontal="center"/>
    </xf>
    <xf numFmtId="164" fontId="2" fillId="4" borderId="3" xfId="1" applyFont="1" applyFill="1" applyBorder="1" applyAlignment="1" applyProtection="1">
      <alignment horizontal="center"/>
    </xf>
    <xf numFmtId="165" fontId="5" fillId="5" borderId="3" xfId="0" applyNumberFormat="1" applyFont="1" applyFill="1" applyBorder="1" applyAlignment="1">
      <alignment horizontal="left" vertical="center"/>
    </xf>
    <xf numFmtId="164" fontId="5" fillId="5" borderId="3" xfId="1" applyFont="1" applyFill="1" applyBorder="1" applyAlignment="1" applyProtection="1">
      <alignment vertical="center"/>
    </xf>
    <xf numFmtId="164" fontId="0" fillId="0" borderId="0" xfId="0" applyNumberFormat="1"/>
    <xf numFmtId="165" fontId="5" fillId="4" borderId="3" xfId="0" applyNumberFormat="1" applyFont="1" applyFill="1" applyBorder="1" applyAlignment="1">
      <alignment horizontal="left" vertical="center"/>
    </xf>
    <xf numFmtId="164" fontId="5" fillId="4" borderId="3" xfId="1" applyFont="1" applyFill="1" applyBorder="1" applyAlignment="1" applyProtection="1">
      <alignment vertical="center"/>
    </xf>
    <xf numFmtId="0" fontId="0" fillId="0" borderId="0" xfId="0" applyFont="1" applyAlignment="1">
      <alignment horizontal="right" wrapText="1"/>
    </xf>
    <xf numFmtId="0" fontId="2" fillId="2" borderId="3" xfId="0" applyFont="1" applyFill="1" applyBorder="1" applyAlignment="1">
      <alignment vertical="center"/>
    </xf>
    <xf numFmtId="164" fontId="2" fillId="2" borderId="3" xfId="1" applyFont="1" applyFill="1" applyBorder="1" applyAlignment="1" applyProtection="1">
      <alignment vertical="center"/>
    </xf>
    <xf numFmtId="9" fontId="0" fillId="0" borderId="0" xfId="2" applyFont="1" applyBorder="1" applyAlignment="1" applyProtection="1"/>
    <xf numFmtId="164" fontId="0" fillId="0" borderId="0" xfId="1" applyFont="1" applyBorder="1" applyAlignment="1" applyProtection="1"/>
    <xf numFmtId="43" fontId="0" fillId="0" borderId="0" xfId="0" applyNumberFormat="1"/>
    <xf numFmtId="164" fontId="7" fillId="0" borderId="0" xfId="1"/>
    <xf numFmtId="164" fontId="5" fillId="5" borderId="5" xfId="1" applyFont="1" applyFill="1" applyBorder="1" applyAlignment="1" applyProtection="1">
      <alignment vertical="center"/>
    </xf>
    <xf numFmtId="164" fontId="5" fillId="4" borderId="5" xfId="1" applyFont="1" applyFill="1" applyBorder="1" applyAlignment="1" applyProtection="1">
      <alignment vertical="center"/>
    </xf>
    <xf numFmtId="164" fontId="8" fillId="5" borderId="5" xfId="1" applyFont="1" applyFill="1" applyBorder="1" applyAlignment="1" applyProtection="1">
      <alignment vertical="center"/>
    </xf>
    <xf numFmtId="164" fontId="8" fillId="5" borderId="6" xfId="1" applyFont="1" applyFill="1" applyBorder="1" applyAlignment="1" applyProtection="1">
      <alignment vertical="center"/>
    </xf>
    <xf numFmtId="164" fontId="8" fillId="4" borderId="5" xfId="1" applyFont="1" applyFill="1" applyBorder="1" applyAlignment="1" applyProtection="1">
      <alignment vertical="center"/>
    </xf>
    <xf numFmtId="164" fontId="9" fillId="5" borderId="3" xfId="1" applyFont="1" applyFill="1" applyBorder="1" applyAlignment="1" applyProtection="1">
      <alignment vertical="center"/>
    </xf>
    <xf numFmtId="164" fontId="9" fillId="4" borderId="3" xfId="1" applyFont="1" applyFill="1" applyBorder="1" applyAlignment="1" applyProtection="1">
      <alignment vertical="center"/>
    </xf>
    <xf numFmtId="164" fontId="10" fillId="2" borderId="3" xfId="0" applyNumberFormat="1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64" fontId="4" fillId="2" borderId="3" xfId="1" applyFont="1" applyFill="1" applyBorder="1" applyAlignment="1" applyProtection="1">
      <alignment horizontal="center" vertical="center"/>
    </xf>
    <xf numFmtId="164" fontId="4" fillId="0" borderId="0" xfId="1" applyFont="1" applyBorder="1" applyAlignment="1" applyProtection="1">
      <alignment horizontal="center" vertical="center"/>
    </xf>
    <xf numFmtId="0" fontId="6" fillId="4" borderId="0" xfId="0" applyFont="1" applyFill="1" applyBorder="1" applyAlignment="1">
      <alignment horizontal="left" vertical="center"/>
    </xf>
  </cellXfs>
  <cellStyles count="3">
    <cellStyle name="Normal" xfId="0" builtinId="0"/>
    <cellStyle name="Porcentagem" xfId="2" builtinId="5"/>
    <cellStyle name="Separador de milhares" xfId="1" builtinId="3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EECE1"/>
      <rgbColor rgb="FFCCFFFF"/>
      <rgbColor rgb="FF660066"/>
      <rgbColor rgb="FFFF8080"/>
      <rgbColor rgb="FF0066CC"/>
      <rgbColor rgb="FFDDD9C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7E4B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1026450</xdr:colOff>
      <xdr:row>2</xdr:row>
      <xdr:rowOff>112320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0" y="0"/>
          <a:ext cx="8350920" cy="4932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O32"/>
  <sheetViews>
    <sheetView tabSelected="1" view="pageBreakPreview" zoomScaleNormal="100" workbookViewId="0">
      <selection activeCell="D11" sqref="D11"/>
    </sheetView>
  </sheetViews>
  <sheetFormatPr defaultRowHeight="15"/>
  <cols>
    <col min="1" max="1" width="14.42578125"/>
    <col min="2" max="2" width="18.140625"/>
    <col min="3" max="3" width="16.85546875" bestFit="1" customWidth="1"/>
    <col min="4" max="4" width="20.5703125"/>
    <col min="5" max="5" width="15.28515625"/>
    <col min="6" max="6" width="18.28515625"/>
    <col min="7" max="7" width="22.85546875"/>
    <col min="8" max="8" width="17"/>
    <col min="9" max="9" width="18.140625"/>
    <col min="10" max="10" width="13.5703125" bestFit="1" customWidth="1"/>
    <col min="11" max="11" width="9.5703125" bestFit="1" customWidth="1"/>
    <col min="12" max="12" width="8.5703125"/>
    <col min="13" max="13" width="11.5703125" bestFit="1" customWidth="1"/>
    <col min="14" max="1026" width="8.5703125"/>
  </cols>
  <sheetData>
    <row r="3" spans="1:15" ht="15.75" customHeight="1"/>
    <row r="4" spans="1:15" ht="15.75" customHeight="1"/>
    <row r="5" spans="1:15" ht="44.25" customHeight="1">
      <c r="A5" s="29" t="s">
        <v>0</v>
      </c>
      <c r="B5" s="29"/>
      <c r="C5" s="29"/>
      <c r="D5" s="29"/>
      <c r="E5" s="29"/>
      <c r="F5" s="29"/>
      <c r="G5" s="29"/>
      <c r="H5" s="29"/>
      <c r="I5" s="29"/>
      <c r="J5" s="1"/>
      <c r="K5" s="2"/>
      <c r="L5" s="2"/>
      <c r="M5" s="2"/>
      <c r="N5" s="2"/>
      <c r="O5" s="2"/>
    </row>
    <row r="6" spans="1:15" s="4" customFormat="1">
      <c r="A6" s="3"/>
      <c r="B6" s="3"/>
      <c r="C6" s="3"/>
      <c r="D6" s="3"/>
      <c r="E6" s="3"/>
      <c r="F6" s="3"/>
      <c r="G6" s="3"/>
      <c r="H6" s="3"/>
      <c r="I6" s="3"/>
      <c r="J6" s="2"/>
      <c r="K6" s="2"/>
      <c r="L6" s="2"/>
      <c r="M6" s="2"/>
      <c r="N6" s="2"/>
    </row>
    <row r="7" spans="1:15" ht="75" customHeight="1">
      <c r="A7" s="30" t="s">
        <v>1</v>
      </c>
      <c r="B7" s="5" t="s">
        <v>2</v>
      </c>
      <c r="C7" s="5" t="s">
        <v>24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7</v>
      </c>
      <c r="I7" s="31" t="s">
        <v>8</v>
      </c>
      <c r="J7" s="32"/>
    </row>
    <row r="8" spans="1:15" ht="29.25" customHeight="1">
      <c r="A8" s="30"/>
      <c r="B8" s="6" t="s">
        <v>9</v>
      </c>
      <c r="C8" s="6" t="s">
        <v>25</v>
      </c>
      <c r="D8" s="6" t="s">
        <v>10</v>
      </c>
      <c r="E8" s="6" t="s">
        <v>11</v>
      </c>
      <c r="F8" s="6" t="s">
        <v>12</v>
      </c>
      <c r="G8" s="6" t="s">
        <v>13</v>
      </c>
      <c r="H8" s="6" t="s">
        <v>14</v>
      </c>
      <c r="I8" s="31"/>
      <c r="J8" s="32"/>
    </row>
    <row r="9" spans="1:15" ht="24" customHeight="1">
      <c r="A9" s="7" t="s">
        <v>15</v>
      </c>
      <c r="B9" s="8" t="s">
        <v>16</v>
      </c>
      <c r="C9" s="8" t="s">
        <v>26</v>
      </c>
      <c r="D9" s="8" t="s">
        <v>17</v>
      </c>
      <c r="E9" s="8" t="s">
        <v>18</v>
      </c>
      <c r="F9" s="8" t="s">
        <v>19</v>
      </c>
      <c r="G9" s="8" t="s">
        <v>20</v>
      </c>
      <c r="H9" s="8" t="s">
        <v>21</v>
      </c>
      <c r="I9" s="8" t="s">
        <v>8</v>
      </c>
    </row>
    <row r="10" spans="1:15" ht="24" customHeight="1">
      <c r="A10" s="9">
        <v>42370</v>
      </c>
      <c r="B10" s="26">
        <v>52457060.009999998</v>
      </c>
      <c r="C10" s="26"/>
      <c r="D10" s="26">
        <v>178098.54</v>
      </c>
      <c r="E10" s="26"/>
      <c r="F10" s="26">
        <v>722419.24</v>
      </c>
      <c r="G10" s="26"/>
      <c r="H10" s="26">
        <v>107118.7</v>
      </c>
      <c r="I10" s="10">
        <f t="shared" ref="I10:I20" si="0">SUM(B10:H10)</f>
        <v>53464696.490000002</v>
      </c>
      <c r="J10" s="11"/>
      <c r="K10" s="24"/>
    </row>
    <row r="11" spans="1:15" ht="24" customHeight="1">
      <c r="A11" s="12">
        <v>42401</v>
      </c>
      <c r="B11" s="27">
        <f>54400081.97</f>
        <v>54400081.969999999</v>
      </c>
      <c r="C11" s="27">
        <v>1238.4000000000001</v>
      </c>
      <c r="D11" s="27">
        <v>280358.34999999998</v>
      </c>
      <c r="E11" s="27"/>
      <c r="F11" s="27">
        <v>670506.59</v>
      </c>
      <c r="G11" s="27">
        <v>591423.97</v>
      </c>
      <c r="H11" s="27">
        <v>105531.4</v>
      </c>
      <c r="I11" s="13">
        <f>SUM(B11:H11)</f>
        <v>56049140.68</v>
      </c>
      <c r="J11" s="25"/>
      <c r="K11" s="25"/>
    </row>
    <row r="12" spans="1:15" ht="24" customHeight="1">
      <c r="A12" s="9">
        <v>42430</v>
      </c>
      <c r="B12" s="26">
        <v>37751591.850000001</v>
      </c>
      <c r="C12" s="26">
        <v>19800</v>
      </c>
      <c r="D12" s="26">
        <v>420910.46</v>
      </c>
      <c r="E12" s="26"/>
      <c r="F12" s="26">
        <v>572530.52</v>
      </c>
      <c r="G12" s="26">
        <v>465444.31</v>
      </c>
      <c r="H12" s="26">
        <v>106252.9</v>
      </c>
      <c r="I12" s="10">
        <f t="shared" si="0"/>
        <v>39336530.040000007</v>
      </c>
      <c r="J12" s="23"/>
      <c r="K12" s="23"/>
    </row>
    <row r="13" spans="1:15" ht="24" customHeight="1">
      <c r="A13" s="12">
        <v>42461</v>
      </c>
      <c r="B13" s="27">
        <f>47101597.6+10000000</f>
        <v>57101597.600000001</v>
      </c>
      <c r="C13" s="27">
        <v>3703.18</v>
      </c>
      <c r="D13" s="27">
        <v>379426.91</v>
      </c>
      <c r="E13" s="27"/>
      <c r="F13" s="27">
        <v>590518.34</v>
      </c>
      <c r="G13" s="27">
        <v>468307.96</v>
      </c>
      <c r="H13" s="27">
        <v>103366.9</v>
      </c>
      <c r="I13" s="13">
        <f t="shared" si="0"/>
        <v>58646920.890000001</v>
      </c>
      <c r="J13" s="25"/>
      <c r="K13" s="25"/>
    </row>
    <row r="14" spans="1:15" ht="24" customHeight="1">
      <c r="A14" s="9">
        <v>42491</v>
      </c>
      <c r="B14" s="26">
        <v>49322840.43</v>
      </c>
      <c r="C14" s="26"/>
      <c r="D14" s="26">
        <v>518462.12</v>
      </c>
      <c r="E14" s="26"/>
      <c r="F14" s="26">
        <v>622858.67000000004</v>
      </c>
      <c r="G14" s="26">
        <v>471913.54</v>
      </c>
      <c r="H14" s="26">
        <v>106252.9</v>
      </c>
      <c r="I14" s="10">
        <f t="shared" si="0"/>
        <v>51042327.659999996</v>
      </c>
      <c r="J14" s="23"/>
      <c r="K14" s="23"/>
    </row>
    <row r="15" spans="1:15" ht="24" customHeight="1">
      <c r="A15" s="12">
        <v>42522</v>
      </c>
      <c r="B15" s="27">
        <v>49623687.229999997</v>
      </c>
      <c r="C15" s="27"/>
      <c r="D15" s="27">
        <f>6335986+996230.48</f>
        <v>7332216.4800000004</v>
      </c>
      <c r="E15" s="27"/>
      <c r="F15" s="27">
        <v>585739.81999999995</v>
      </c>
      <c r="G15" s="27">
        <v>478921.93</v>
      </c>
      <c r="H15" s="27">
        <f>216931-106830.1</f>
        <v>110100.9</v>
      </c>
      <c r="I15" s="13">
        <f t="shared" si="0"/>
        <v>58130666.359999992</v>
      </c>
      <c r="J15" s="20"/>
      <c r="K15" s="20"/>
      <c r="L15" s="20"/>
      <c r="M15" s="20"/>
    </row>
    <row r="16" spans="1:15" ht="24" customHeight="1">
      <c r="A16" s="9">
        <v>42552</v>
      </c>
      <c r="B16" s="26">
        <v>48374068.479999997</v>
      </c>
      <c r="C16" s="26"/>
      <c r="D16" s="26">
        <v>1537701.75</v>
      </c>
      <c r="E16" s="26"/>
      <c r="F16" s="26">
        <v>581252.5</v>
      </c>
      <c r="G16" s="26">
        <v>474134.7</v>
      </c>
      <c r="H16" s="26">
        <v>106974.39999999999</v>
      </c>
      <c r="I16" s="10">
        <f t="shared" si="0"/>
        <v>51074131.829999998</v>
      </c>
      <c r="J16" s="20"/>
      <c r="K16" s="20"/>
      <c r="L16" s="20"/>
      <c r="M16" s="20"/>
    </row>
    <row r="17" spans="1:13" ht="24" customHeight="1">
      <c r="A17" s="12">
        <v>42583</v>
      </c>
      <c r="B17" s="27">
        <v>47563508.450000003</v>
      </c>
      <c r="C17" s="27"/>
      <c r="D17" s="27">
        <v>873130.96</v>
      </c>
      <c r="E17" s="27"/>
      <c r="F17" s="27">
        <v>519693.01</v>
      </c>
      <c r="G17" s="27">
        <v>464751.35999999999</v>
      </c>
      <c r="H17" s="27">
        <v>108850.3</v>
      </c>
      <c r="I17" s="13">
        <f t="shared" si="0"/>
        <v>49529934.079999998</v>
      </c>
      <c r="J17" s="20"/>
      <c r="K17" s="20"/>
      <c r="L17" s="20"/>
      <c r="M17" s="20"/>
    </row>
    <row r="18" spans="1:13" ht="24" customHeight="1">
      <c r="A18" s="9">
        <v>42614</v>
      </c>
      <c r="B18" s="26">
        <v>48219697.700000003</v>
      </c>
      <c r="C18" s="26"/>
      <c r="D18" s="26">
        <v>678071.68</v>
      </c>
      <c r="E18" s="26"/>
      <c r="F18" s="26">
        <v>552621.80000000005</v>
      </c>
      <c r="G18" s="26">
        <v>480952.23</v>
      </c>
      <c r="H18" s="26">
        <v>108657.9</v>
      </c>
      <c r="I18" s="10">
        <f t="shared" si="0"/>
        <v>50040001.309999995</v>
      </c>
      <c r="J18" s="21"/>
      <c r="M18" s="19"/>
    </row>
    <row r="19" spans="1:13" ht="24" customHeight="1">
      <c r="A19" s="12">
        <v>42644</v>
      </c>
      <c r="B19" s="27">
        <v>55654786.899999999</v>
      </c>
      <c r="C19" s="27"/>
      <c r="D19" s="27">
        <v>677175.52</v>
      </c>
      <c r="E19" s="27"/>
      <c r="F19" s="27">
        <v>599109.56999999995</v>
      </c>
      <c r="G19" s="27">
        <v>489595.65</v>
      </c>
      <c r="H19" s="27">
        <v>105002.3</v>
      </c>
      <c r="I19" s="13">
        <f t="shared" si="0"/>
        <v>57525669.939999998</v>
      </c>
      <c r="J19" s="22"/>
    </row>
    <row r="20" spans="1:13" ht="24" customHeight="1">
      <c r="A20" s="9">
        <v>42675</v>
      </c>
      <c r="B20" s="26">
        <v>52691120.719999999</v>
      </c>
      <c r="C20" s="26"/>
      <c r="D20" s="26">
        <v>795942.53</v>
      </c>
      <c r="E20" s="26"/>
      <c r="F20" s="26">
        <v>599427.47</v>
      </c>
      <c r="G20" s="26">
        <v>462560.49</v>
      </c>
      <c r="H20" s="26">
        <v>105290.9</v>
      </c>
      <c r="I20" s="10">
        <f t="shared" si="0"/>
        <v>54654342.109999999</v>
      </c>
      <c r="J20" s="14"/>
    </row>
    <row r="21" spans="1:13" ht="24" customHeight="1">
      <c r="A21" s="12">
        <v>42705</v>
      </c>
      <c r="B21" s="27">
        <v>53226842.549999997</v>
      </c>
      <c r="C21" s="27">
        <v>142411.34</v>
      </c>
      <c r="D21" s="27">
        <v>678800.06</v>
      </c>
      <c r="E21" s="27"/>
      <c r="F21" s="27">
        <v>581229.36</v>
      </c>
      <c r="G21" s="27">
        <v>477275.64</v>
      </c>
      <c r="H21" s="27">
        <v>106397.2</v>
      </c>
      <c r="I21" s="13">
        <f>SUM(B21:H21)</f>
        <v>55212956.150000006</v>
      </c>
      <c r="J21" s="25"/>
    </row>
    <row r="22" spans="1:13" ht="24" customHeight="1">
      <c r="A22" s="15" t="s">
        <v>22</v>
      </c>
      <c r="B22" s="28">
        <f t="shared" ref="B22:I22" si="1">SUM(B10:B21)</f>
        <v>606386883.88999987</v>
      </c>
      <c r="C22" s="28">
        <f t="shared" si="1"/>
        <v>167152.91999999998</v>
      </c>
      <c r="D22" s="28">
        <f t="shared" si="1"/>
        <v>14350295.359999999</v>
      </c>
      <c r="E22" s="28">
        <f t="shared" si="1"/>
        <v>0</v>
      </c>
      <c r="F22" s="28">
        <f t="shared" si="1"/>
        <v>7197906.8899999997</v>
      </c>
      <c r="G22" s="28">
        <f t="shared" si="1"/>
        <v>5325281.78</v>
      </c>
      <c r="H22" s="28">
        <f>SUM(H10:H21)</f>
        <v>1279796.7</v>
      </c>
      <c r="I22" s="16">
        <f t="shared" si="1"/>
        <v>634707317.53999996</v>
      </c>
      <c r="J22" s="11"/>
    </row>
    <row r="23" spans="1:13">
      <c r="B23" s="19"/>
      <c r="C23" s="19"/>
      <c r="H23" s="19"/>
      <c r="I23" s="19"/>
    </row>
    <row r="24" spans="1:13" ht="21" customHeight="1">
      <c r="A24" s="33" t="s">
        <v>23</v>
      </c>
      <c r="B24" s="33"/>
      <c r="C24" s="33"/>
      <c r="D24" s="33"/>
      <c r="E24" s="33"/>
      <c r="F24" s="33"/>
      <c r="G24" s="33"/>
      <c r="H24" s="33"/>
      <c r="I24" s="33"/>
      <c r="J24" s="11"/>
    </row>
    <row r="25" spans="1:13">
      <c r="B25" s="17"/>
      <c r="C25" s="17"/>
    </row>
    <row r="26" spans="1:13">
      <c r="B26" s="17"/>
      <c r="C26" s="17"/>
      <c r="G26" s="18"/>
      <c r="I26" s="11"/>
    </row>
    <row r="27" spans="1:13">
      <c r="B27" s="17"/>
      <c r="C27" s="17"/>
      <c r="E27" s="11"/>
      <c r="G27" s="18"/>
    </row>
    <row r="28" spans="1:13">
      <c r="B28" s="17"/>
      <c r="C28" s="17"/>
      <c r="E28" s="11"/>
      <c r="G28" s="18"/>
      <c r="H28" s="19"/>
    </row>
    <row r="29" spans="1:13">
      <c r="B29" s="17"/>
      <c r="C29" s="17"/>
      <c r="G29" s="18"/>
    </row>
    <row r="30" spans="1:13">
      <c r="G30" s="18"/>
    </row>
    <row r="31" spans="1:13">
      <c r="G31" s="18"/>
    </row>
    <row r="32" spans="1:13">
      <c r="G32" s="18"/>
    </row>
  </sheetData>
  <mergeCells count="5">
    <mergeCell ref="A5:I5"/>
    <mergeCell ref="A7:A8"/>
    <mergeCell ref="I7:I8"/>
    <mergeCell ref="J7:J8"/>
    <mergeCell ref="A24:I24"/>
  </mergeCells>
  <pageMargins left="1.4960629921259843" right="0.51181102362204722" top="0.78740157480314965" bottom="0.78740157480314965" header="0.51181102362204722" footer="0.51181102362204722"/>
  <pageSetup paperSize="9" scale="57" firstPageNumber="0" orientation="landscape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view="pageBreakPreview" zoomScaleNormal="100" workbookViewId="0"/>
  </sheetViews>
  <sheetFormatPr defaultRowHeight="15"/>
  <cols>
    <col min="1" max="1025" width="8.5703125"/>
  </cols>
  <sheetData/>
  <pageMargins left="0.51180555555555496" right="0.51180555555555496" top="0.78749999999999998" bottom="0.78749999999999998" header="0.51180555555555496" footer="0.51180555555555496"/>
  <pageSetup paperSize="9" firstPageNumber="0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view="pageBreakPreview" zoomScaleNormal="100" workbookViewId="0"/>
  </sheetViews>
  <sheetFormatPr defaultRowHeight="15"/>
  <cols>
    <col min="1" max="1025" width="8.5703125"/>
  </cols>
  <sheetData/>
  <pageMargins left="0.51180555555555496" right="0.51180555555555496" top="0.78749999999999998" bottom="0.78749999999999998" header="0.51180555555555496" footer="0.51180555555555496"/>
  <pageSetup paperSize="9" firstPageNumber="0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4</vt:i4>
      </vt:variant>
    </vt:vector>
  </HeadingPairs>
  <TitlesOfParts>
    <vt:vector size="7" baseType="lpstr">
      <vt:lpstr>Plan1</vt:lpstr>
      <vt:lpstr>Plan2</vt:lpstr>
      <vt:lpstr>Plan3</vt:lpstr>
      <vt:lpstr>Plan1!Area_de_impressao</vt:lpstr>
      <vt:lpstr>Plan1!j</vt:lpstr>
      <vt:lpstr>Plan1!Print_Area_0</vt:lpstr>
      <vt:lpstr>Plan1!Print_Area_0_0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VVF000</dc:creator>
  <cp:lastModifiedBy>trsls7229</cp:lastModifiedBy>
  <cp:revision>6</cp:revision>
  <cp:lastPrinted>2018-02-22T20:08:46Z</cp:lastPrinted>
  <dcterms:created xsi:type="dcterms:W3CDTF">2010-03-30T14:30:36Z</dcterms:created>
  <dcterms:modified xsi:type="dcterms:W3CDTF">2018-09-27T19:31:53Z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